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Daily Stock Report" sheetId="6" r:id="rId1"/>
  </sheets>
  <definedNames>
    <definedName name="_xlnm._FilterDatabase" localSheetId="0" hidden="1">'Daily Stock Report'!$A$1:$Z$16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6" l="1"/>
  <c r="W3" i="6" s="1"/>
  <c r="V4" i="6"/>
  <c r="W4" i="6" s="1"/>
  <c r="V5" i="6"/>
  <c r="W5" i="6" s="1"/>
  <c r="V6" i="6"/>
  <c r="W6" i="6" s="1"/>
  <c r="V7" i="6"/>
  <c r="W7" i="6" s="1"/>
  <c r="V8" i="6"/>
  <c r="W8" i="6" s="1"/>
  <c r="V9" i="6"/>
  <c r="W9" i="6" s="1"/>
  <c r="V10" i="6"/>
  <c r="W10" i="6" s="1"/>
  <c r="V11" i="6"/>
  <c r="W11" i="6" s="1"/>
  <c r="V12" i="6"/>
  <c r="W12" i="6" s="1"/>
  <c r="V13" i="6"/>
  <c r="W13" i="6" s="1"/>
  <c r="V14" i="6"/>
  <c r="W14" i="6" s="1"/>
  <c r="V15" i="6"/>
  <c r="W15" i="6" s="1"/>
  <c r="V16" i="6"/>
  <c r="W16" i="6" s="1"/>
  <c r="H17" i="6"/>
  <c r="G17" i="6"/>
  <c r="V2" i="6"/>
  <c r="W2" i="6" s="1"/>
</calcChain>
</file>

<file path=xl/sharedStrings.xml><?xml version="1.0" encoding="utf-8"?>
<sst xmlns="http://schemas.openxmlformats.org/spreadsheetml/2006/main" count="237" uniqueCount="97">
  <si>
    <t>Status</t>
  </si>
  <si>
    <t>Lot ID</t>
  </si>
  <si>
    <t>Lab</t>
  </si>
  <si>
    <t>Certificate</t>
  </si>
  <si>
    <t>SizeGroup</t>
  </si>
  <si>
    <t>Shape</t>
  </si>
  <si>
    <t>Qty</t>
  </si>
  <si>
    <t>Size</t>
  </si>
  <si>
    <t>Color</t>
  </si>
  <si>
    <t>Clarity</t>
  </si>
  <si>
    <t>Cut</t>
  </si>
  <si>
    <t>Polish</t>
  </si>
  <si>
    <t>Symm.</t>
  </si>
  <si>
    <t>Fluor.</t>
  </si>
  <si>
    <t>M1</t>
  </si>
  <si>
    <t>M2</t>
  </si>
  <si>
    <t>M3</t>
  </si>
  <si>
    <t>Table</t>
  </si>
  <si>
    <t>Depth</t>
  </si>
  <si>
    <t>Rap</t>
  </si>
  <si>
    <t>Video Link</t>
  </si>
  <si>
    <t>Image Link</t>
  </si>
  <si>
    <t>Certificate Link</t>
  </si>
  <si>
    <t>STOCK</t>
  </si>
  <si>
    <t>IGI</t>
  </si>
  <si>
    <t>J</t>
  </si>
  <si>
    <t/>
  </si>
  <si>
    <t>EX</t>
  </si>
  <si>
    <t>NON</t>
  </si>
  <si>
    <t>1.00-1.49</t>
  </si>
  <si>
    <t>VS1</t>
  </si>
  <si>
    <t>TOTAL :</t>
  </si>
  <si>
    <t>I</t>
  </si>
  <si>
    <t>VS2</t>
  </si>
  <si>
    <t>VG</t>
  </si>
  <si>
    <t>VVS2</t>
  </si>
  <si>
    <t>H</t>
  </si>
  <si>
    <t>2.00-2.99</t>
  </si>
  <si>
    <t>https://dna1.braintreeeasysoft.com/474128539/474128539.html</t>
  </si>
  <si>
    <t>https://dna1.braintreeeasysoft.com/474128539/still.jpg</t>
  </si>
  <si>
    <t>https://dna1.braintreeeasysoft.com/474128509/474128509.html</t>
  </si>
  <si>
    <t>https://dna1.braintreeeasysoft.com/474128509/still.jpg</t>
  </si>
  <si>
    <t>https://dna1.braintreeeasysoft.com/474128405/474128405.html</t>
  </si>
  <si>
    <t>https://dna1.braintreeeasysoft.com/474128405/still.jpg</t>
  </si>
  <si>
    <t>https://dna1.braintreeeasysoft.com/474128570/474128570.html</t>
  </si>
  <si>
    <t>https://dna1.braintreeeasysoft.com/474128570/still.jpg</t>
  </si>
  <si>
    <t>https://dna1.braintreeeasysoft.com/474128537/474128537.html</t>
  </si>
  <si>
    <t>https://dna1.braintreeeasysoft.com/474128537/still.jpg</t>
  </si>
  <si>
    <t>https://dna1.braintreeeasysoft.com/474128408/474128408.html</t>
  </si>
  <si>
    <t>https://dna1.braintreeeasysoft.com/474128408/still.jpg</t>
  </si>
  <si>
    <t>https://dna1.braintreeeasysoft.com/474128412/474128412.html</t>
  </si>
  <si>
    <t>https://dna1.braintreeeasysoft.com/474128412/still.jpg</t>
  </si>
  <si>
    <t>K</t>
  </si>
  <si>
    <t>https://www.igi.org/viewpdf.php?r=474128539</t>
  </si>
  <si>
    <t>https://www.igi.org/viewpdf.php?r=474128509</t>
  </si>
  <si>
    <t>https://www.igi.org/viewpdf.php?r=474128405</t>
  </si>
  <si>
    <t>https://www.igi.org/viewpdf.php?r=474128570</t>
  </si>
  <si>
    <t>https://www.igi.org/viewpdf.php?r=474128537</t>
  </si>
  <si>
    <t>https://www.igi.org/viewpdf.php?r=474128408</t>
  </si>
  <si>
    <t>https://www.igi.org/viewpdf.php?r=474128412</t>
  </si>
  <si>
    <t>Back</t>
  </si>
  <si>
    <t>Rate</t>
  </si>
  <si>
    <t>Amt</t>
  </si>
  <si>
    <t>https://dna1.braintreeeasysoft.com/474128501/474128501.html</t>
  </si>
  <si>
    <t>https://dna1.braintreeeasysoft.com/474128501/still.jpg</t>
  </si>
  <si>
    <t>https://www.igi.org/viewpdf.php?r=474128501</t>
  </si>
  <si>
    <t>https://dna1.braintreeeasysoft.com/474128656/474128656.html</t>
  </si>
  <si>
    <t>https://dna1.braintreeeasysoft.com/474128656/still.jpg</t>
  </si>
  <si>
    <t>https://www.igi.org/viewpdf.php?r=474128656</t>
  </si>
  <si>
    <t>https://dna1.braintreeeasysoft.com/476154670/476154670.html</t>
  </si>
  <si>
    <t>https://dna1.braintreeeasysoft.com/476154670/still.jpg</t>
  </si>
  <si>
    <t>https://www.igi.org/viewpdf.php?r=476154670</t>
  </si>
  <si>
    <t>https://dna1.braintreeeasysoft.com/474129488/474129488.html</t>
  </si>
  <si>
    <t>https://dna1.braintreeeasysoft.com/474129488/still.jpg</t>
  </si>
  <si>
    <t>https://www.igi.org/viewpdf.php?r=474129488</t>
  </si>
  <si>
    <t>https://dna1.braintreeeasysoft.com/474129490/474129490.html</t>
  </si>
  <si>
    <t>https://dna1.braintreeeasysoft.com/474129490/still.jpg</t>
  </si>
  <si>
    <t>https://www.igi.org/viewpdf.php?r=474129490</t>
  </si>
  <si>
    <t>https://dna1.braintreeeasysoft.com/474128728/474128728.html</t>
  </si>
  <si>
    <t>https://dna1.braintreeeasysoft.com/474128728/still.jpg</t>
  </si>
  <si>
    <t>https://www.igi.org/viewpdf.php?r=474128728</t>
  </si>
  <si>
    <t>https://dna1.braintreeeasysoft.com/474128413/474128413.html</t>
  </si>
  <si>
    <t>https://dna1.braintreeeasysoft.com/474128413/still.jpg</t>
  </si>
  <si>
    <t>https://www.igi.org/viewpdf.php?r=474128413</t>
  </si>
  <si>
    <t>https://dna1.braintreeeasysoft.com/478110342/478110342.html</t>
  </si>
  <si>
    <t>https://dna1.braintreeeasysoft.com/478110342/still.jpg</t>
  </si>
  <si>
    <t>https://www.igi.org/viewpdf.php?r=478110342</t>
  </si>
  <si>
    <t>Round</t>
  </si>
  <si>
    <t>Asscher</t>
  </si>
  <si>
    <t>Princess</t>
  </si>
  <si>
    <t>Pear</t>
  </si>
  <si>
    <t>Oval</t>
  </si>
  <si>
    <t>Heart</t>
  </si>
  <si>
    <t>Emerald</t>
  </si>
  <si>
    <t>Radiant</t>
  </si>
  <si>
    <t>Cushion</t>
  </si>
  <si>
    <t>Marquise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</si>
</sst>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8"/>
      <color rgb="FF000000"/>
      <name val="Segoe UI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sz val="8"/>
      <color rgb="FF000000"/>
      <name val="Segoe UI"/>
    </font>
    <font>
      <sz val="8"/>
      <color rgb="FF000000"/>
      <name val="Arial"/>
    </font>
    <font>
      <b/>
      <sz val="8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readingOrder="1"/>
    </xf>
    <xf numFmtId="0" fontId="2" fillId="2" borderId="1" xfId="0" applyFont="1" applyFill="1" applyBorder="1" applyAlignment="1">
      <alignment horizontal="center" vertical="top" readingOrder="1"/>
    </xf>
    <xf numFmtId="0" fontId="2" fillId="2" borderId="1" xfId="1" applyFont="1" applyFill="1" applyBorder="1" applyAlignment="1">
      <alignment horizontal="center" vertical="top" readingOrder="1"/>
    </xf>
    <xf numFmtId="0" fontId="4" fillId="0" borderId="0" xfId="1" applyFont="1"/>
    <xf numFmtId="0" fontId="5" fillId="0" borderId="1" xfId="0" applyFont="1" applyBorder="1" applyAlignment="1">
      <alignment vertical="top" readingOrder="1"/>
    </xf>
    <xf numFmtId="0" fontId="5" fillId="0" borderId="1" xfId="1" applyFont="1" applyBorder="1" applyAlignment="1">
      <alignment vertical="top" readingOrder="1"/>
    </xf>
    <xf numFmtId="1" fontId="5" fillId="0" borderId="1" xfId="1" applyNumberFormat="1" applyFont="1" applyBorder="1" applyAlignment="1">
      <alignment vertical="top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0" borderId="0" xfId="0" applyFont="1"/>
    <xf numFmtId="0" fontId="8" fillId="0" borderId="1" xfId="0" applyFont="1" applyBorder="1" applyAlignment="1">
      <alignment horizontal="right" vertical="top" wrapText="1" readingOrder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a1.braintreeeasysoft.com/474128539/still.jpg" TargetMode="External"/><Relationship Id="rId13" Type="http://schemas.openxmlformats.org/officeDocument/2006/relationships/hyperlink" Target="https://dna1.braintreeeasysoft.com/474128509/474128509.html" TargetMode="External"/><Relationship Id="rId18" Type="http://schemas.openxmlformats.org/officeDocument/2006/relationships/hyperlink" Target="https://www.igi.org/viewpdf.php?r=474128656" TargetMode="External"/><Relationship Id="rId26" Type="http://schemas.openxmlformats.org/officeDocument/2006/relationships/hyperlink" Target="https://dna1.braintreeeasysoft.com/474128570/still.jpg" TargetMode="External"/><Relationship Id="rId39" Type="http://schemas.openxmlformats.org/officeDocument/2006/relationships/hyperlink" Target="https://www.igi.org/viewpdf.php?r=474128412" TargetMode="External"/><Relationship Id="rId3" Type="http://schemas.openxmlformats.org/officeDocument/2006/relationships/hyperlink" Target="https://www.igi.org/viewpdf.php?r=474129488" TargetMode="External"/><Relationship Id="rId21" Type="http://schemas.openxmlformats.org/officeDocument/2006/relationships/hyperlink" Target="https://www.igi.org/viewpdf.php?r=474128405" TargetMode="External"/><Relationship Id="rId34" Type="http://schemas.openxmlformats.org/officeDocument/2006/relationships/hyperlink" Target="https://dna1.braintreeeasysoft.com/474128413/474128413.html" TargetMode="External"/><Relationship Id="rId42" Type="http://schemas.openxmlformats.org/officeDocument/2006/relationships/hyperlink" Target="https://www.igi.org/viewpdf.php?r=478110342" TargetMode="External"/><Relationship Id="rId7" Type="http://schemas.openxmlformats.org/officeDocument/2006/relationships/hyperlink" Target="https://dna1.braintreeeasysoft.com/474128539/474128539.html" TargetMode="External"/><Relationship Id="rId12" Type="http://schemas.openxmlformats.org/officeDocument/2006/relationships/hyperlink" Target="https://www.igi.org/viewpdf.php?r=474128501" TargetMode="External"/><Relationship Id="rId17" Type="http://schemas.openxmlformats.org/officeDocument/2006/relationships/hyperlink" Target="https://dna1.braintreeeasysoft.com/474128656/still.jpg" TargetMode="External"/><Relationship Id="rId25" Type="http://schemas.openxmlformats.org/officeDocument/2006/relationships/hyperlink" Target="https://dna1.braintreeeasysoft.com/474128570/474128570.html" TargetMode="External"/><Relationship Id="rId33" Type="http://schemas.openxmlformats.org/officeDocument/2006/relationships/hyperlink" Target="https://www.igi.org/viewpdf.php?r=474128408" TargetMode="External"/><Relationship Id="rId38" Type="http://schemas.openxmlformats.org/officeDocument/2006/relationships/hyperlink" Target="https://dna1.braintreeeasysoft.com/474128412/still.jpg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dna1.braintreeeasysoft.com/474129488/still.jpg" TargetMode="External"/><Relationship Id="rId16" Type="http://schemas.openxmlformats.org/officeDocument/2006/relationships/hyperlink" Target="https://dna1.braintreeeasysoft.com/474128656/474128656.html" TargetMode="External"/><Relationship Id="rId20" Type="http://schemas.openxmlformats.org/officeDocument/2006/relationships/hyperlink" Target="https://dna1.braintreeeasysoft.com/474128405/still.jpg" TargetMode="External"/><Relationship Id="rId29" Type="http://schemas.openxmlformats.org/officeDocument/2006/relationships/hyperlink" Target="https://dna1.braintreeeasysoft.com/474128537/still.jpg" TargetMode="External"/><Relationship Id="rId41" Type="http://schemas.openxmlformats.org/officeDocument/2006/relationships/hyperlink" Target="https://dna1.braintreeeasysoft.com/478110342/still.jpg" TargetMode="External"/><Relationship Id="rId1" Type="http://schemas.openxmlformats.org/officeDocument/2006/relationships/hyperlink" Target="https://dna1.braintreeeasysoft.com/474129488/474129488.html" TargetMode="External"/><Relationship Id="rId6" Type="http://schemas.openxmlformats.org/officeDocument/2006/relationships/hyperlink" Target="https://www.igi.org/viewpdf.php?r=474129490" TargetMode="External"/><Relationship Id="rId11" Type="http://schemas.openxmlformats.org/officeDocument/2006/relationships/hyperlink" Target="https://dna1.braintreeeasysoft.com/474128501/still.jpg" TargetMode="External"/><Relationship Id="rId24" Type="http://schemas.openxmlformats.org/officeDocument/2006/relationships/hyperlink" Target="https://www.igi.org/viewpdf.php?r=474128728" TargetMode="External"/><Relationship Id="rId32" Type="http://schemas.openxmlformats.org/officeDocument/2006/relationships/hyperlink" Target="https://dna1.braintreeeasysoft.com/474128408/still.jpg" TargetMode="External"/><Relationship Id="rId37" Type="http://schemas.openxmlformats.org/officeDocument/2006/relationships/hyperlink" Target="https://dna1.braintreeeasysoft.com/474128412/474128412.html" TargetMode="External"/><Relationship Id="rId40" Type="http://schemas.openxmlformats.org/officeDocument/2006/relationships/hyperlink" Target="https://dna1.braintreeeasysoft.com/478110342/478110342.html" TargetMode="External"/><Relationship Id="rId45" Type="http://schemas.openxmlformats.org/officeDocument/2006/relationships/hyperlink" Target="https://www.igi.org/viewpdf.php?r=476154670" TargetMode="External"/><Relationship Id="rId5" Type="http://schemas.openxmlformats.org/officeDocument/2006/relationships/hyperlink" Target="https://dna1.braintreeeasysoft.com/474129490/still.jpg" TargetMode="External"/><Relationship Id="rId15" Type="http://schemas.openxmlformats.org/officeDocument/2006/relationships/hyperlink" Target="https://www.igi.org/viewpdf.php?r=474128509" TargetMode="External"/><Relationship Id="rId23" Type="http://schemas.openxmlformats.org/officeDocument/2006/relationships/hyperlink" Target="https://dna1.braintreeeasysoft.com/474128728/still.jpg" TargetMode="External"/><Relationship Id="rId28" Type="http://schemas.openxmlformats.org/officeDocument/2006/relationships/hyperlink" Target="https://dna1.braintreeeasysoft.com/474128537/474128537.html" TargetMode="External"/><Relationship Id="rId36" Type="http://schemas.openxmlformats.org/officeDocument/2006/relationships/hyperlink" Target="https://www.igi.org/viewpdf.php?r=474128413" TargetMode="External"/><Relationship Id="rId10" Type="http://schemas.openxmlformats.org/officeDocument/2006/relationships/hyperlink" Target="https://dna1.braintreeeasysoft.com/474128501/474128501.html" TargetMode="External"/><Relationship Id="rId19" Type="http://schemas.openxmlformats.org/officeDocument/2006/relationships/hyperlink" Target="https://dna1.braintreeeasysoft.com/474128405/474128405.html" TargetMode="External"/><Relationship Id="rId31" Type="http://schemas.openxmlformats.org/officeDocument/2006/relationships/hyperlink" Target="https://dna1.braintreeeasysoft.com/474128408/474128408.html" TargetMode="External"/><Relationship Id="rId44" Type="http://schemas.openxmlformats.org/officeDocument/2006/relationships/hyperlink" Target="https://dna1.braintreeeasysoft.com/476154670/still.jpg" TargetMode="External"/><Relationship Id="rId4" Type="http://schemas.openxmlformats.org/officeDocument/2006/relationships/hyperlink" Target="https://dna1.braintreeeasysoft.com/474129490/474129490.html" TargetMode="External"/><Relationship Id="rId9" Type="http://schemas.openxmlformats.org/officeDocument/2006/relationships/hyperlink" Target="https://www.igi.org/viewpdf.php?r=474128539" TargetMode="External"/><Relationship Id="rId14" Type="http://schemas.openxmlformats.org/officeDocument/2006/relationships/hyperlink" Target="https://dna1.braintreeeasysoft.com/474128509/still.jpg" TargetMode="External"/><Relationship Id="rId22" Type="http://schemas.openxmlformats.org/officeDocument/2006/relationships/hyperlink" Target="https://dna1.braintreeeasysoft.com/474128728/474128728.html" TargetMode="External"/><Relationship Id="rId27" Type="http://schemas.openxmlformats.org/officeDocument/2006/relationships/hyperlink" Target="https://www.igi.org/viewpdf.php?r=474128570" TargetMode="External"/><Relationship Id="rId30" Type="http://schemas.openxmlformats.org/officeDocument/2006/relationships/hyperlink" Target="https://www.igi.org/viewpdf.php?r=474128537" TargetMode="External"/><Relationship Id="rId35" Type="http://schemas.openxmlformats.org/officeDocument/2006/relationships/hyperlink" Target="https://dna1.braintreeeasysoft.com/474128413/still.jpg" TargetMode="External"/><Relationship Id="rId43" Type="http://schemas.openxmlformats.org/officeDocument/2006/relationships/hyperlink" Target="https://dna1.braintreeeasysoft.com/476154670/47615467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tabSelected="1" zoomScaleNormal="100" workbookViewId="0">
      <pane ySplit="1" topLeftCell="A2" activePane="bottomLeft" state="frozen"/>
      <selection activeCell="I51" sqref="I51"/>
      <selection pane="bottomLeft"/>
    </sheetView>
  </sheetViews>
  <sheetFormatPr defaultRowHeight="15"/>
  <cols>
    <col min="1" max="1" width="7.140625" style="4" bestFit="1" customWidth="1"/>
    <col min="2" max="2" width="7" style="4" bestFit="1" customWidth="1"/>
    <col min="3" max="3" width="3.7109375" style="4" bestFit="1" customWidth="1"/>
    <col min="4" max="4" width="8.7109375" style="4" bestFit="1" customWidth="1"/>
    <col min="5" max="5" width="8.5703125" style="4" bestFit="1" customWidth="1"/>
    <col min="6" max="6" width="12.7109375" style="4" customWidth="1"/>
    <col min="7" max="7" width="4.42578125" style="4" bestFit="1" customWidth="1"/>
    <col min="8" max="8" width="7" style="4" bestFit="1" customWidth="1"/>
    <col min="9" max="9" width="5.28515625" style="4" bestFit="1" customWidth="1"/>
    <col min="10" max="10" width="6" style="4" bestFit="1" customWidth="1"/>
    <col min="11" max="11" width="8.28515625" style="4" bestFit="1" customWidth="1"/>
    <col min="12" max="12" width="5.85546875" style="4" bestFit="1" customWidth="1"/>
    <col min="13" max="13" width="6.42578125" style="4" bestFit="1" customWidth="1"/>
    <col min="14" max="14" width="5.42578125" style="4" bestFit="1" customWidth="1"/>
    <col min="15" max="15" width="5.28515625" style="4" bestFit="1" customWidth="1"/>
    <col min="16" max="17" width="4.42578125" style="4" bestFit="1" customWidth="1"/>
    <col min="18" max="18" width="5.28515625" style="4" bestFit="1" customWidth="1"/>
    <col min="19" max="19" width="5.5703125" style="4" bestFit="1" customWidth="1"/>
    <col min="20" max="20" width="5.28515625" style="4" bestFit="1" customWidth="1"/>
    <col min="21" max="21" width="5.7109375" style="4" customWidth="1"/>
    <col min="22" max="22" width="7" style="4" bestFit="1" customWidth="1"/>
    <col min="23" max="23" width="6.42578125" style="4" customWidth="1"/>
    <col min="24" max="24" width="46.5703125" style="4" customWidth="1"/>
    <col min="25" max="25" width="45.5703125" style="4" customWidth="1"/>
    <col min="26" max="26" width="45" style="4" customWidth="1"/>
    <col min="27" max="16384" width="9.140625" style="4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3" t="s">
        <v>19</v>
      </c>
      <c r="U1" s="3" t="s">
        <v>60</v>
      </c>
      <c r="V1" s="3" t="s">
        <v>61</v>
      </c>
      <c r="W1" s="3" t="s">
        <v>62</v>
      </c>
      <c r="X1" s="2" t="s">
        <v>20</v>
      </c>
      <c r="Y1" s="2" t="s">
        <v>21</v>
      </c>
      <c r="Z1" s="2" t="s">
        <v>22</v>
      </c>
    </row>
    <row r="2" spans="1:27">
      <c r="A2" s="8" t="s">
        <v>23</v>
      </c>
      <c r="B2" s="8">
        <v>788620</v>
      </c>
      <c r="C2" s="8" t="s">
        <v>24</v>
      </c>
      <c r="D2" s="8">
        <v>474129488</v>
      </c>
      <c r="E2" s="8" t="s">
        <v>29</v>
      </c>
      <c r="F2" s="8" t="s">
        <v>87</v>
      </c>
      <c r="G2" s="9">
        <v>1</v>
      </c>
      <c r="H2" s="9">
        <v>1</v>
      </c>
      <c r="I2" s="9" t="s">
        <v>32</v>
      </c>
      <c r="J2" s="9" t="s">
        <v>35</v>
      </c>
      <c r="K2" s="9" t="s">
        <v>26</v>
      </c>
      <c r="L2" s="9" t="s">
        <v>27</v>
      </c>
      <c r="M2" s="9" t="s">
        <v>27</v>
      </c>
      <c r="N2" s="9" t="s">
        <v>28</v>
      </c>
      <c r="O2" s="9">
        <v>8.6300000000000008</v>
      </c>
      <c r="P2" s="9">
        <v>5.48</v>
      </c>
      <c r="Q2" s="9">
        <v>3.48</v>
      </c>
      <c r="R2" s="9">
        <v>60.5</v>
      </c>
      <c r="S2" s="9">
        <v>63.5</v>
      </c>
      <c r="T2" s="9">
        <v>5100</v>
      </c>
      <c r="U2" s="5">
        <v>-83</v>
      </c>
      <c r="V2" s="6">
        <f t="shared" ref="V2:V16" si="0">T2+(T2*U2%)</f>
        <v>867</v>
      </c>
      <c r="W2" s="7">
        <f t="shared" ref="W2:W16" si="1">V2*H2</f>
        <v>867</v>
      </c>
      <c r="X2" s="9" t="s">
        <v>72</v>
      </c>
      <c r="Y2" s="9" t="s">
        <v>73</v>
      </c>
      <c r="Z2" s="9" t="s">
        <v>74</v>
      </c>
      <c r="AA2" s="11"/>
    </row>
    <row r="3" spans="1:27">
      <c r="A3" s="8" t="s">
        <v>23</v>
      </c>
      <c r="B3" s="8">
        <v>788621</v>
      </c>
      <c r="C3" s="8" t="s">
        <v>24</v>
      </c>
      <c r="D3" s="8">
        <v>474129490</v>
      </c>
      <c r="E3" s="8" t="s">
        <v>29</v>
      </c>
      <c r="F3" s="4" t="s">
        <v>88</v>
      </c>
      <c r="G3" s="9">
        <v>1</v>
      </c>
      <c r="H3" s="9">
        <v>1</v>
      </c>
      <c r="I3" s="9" t="s">
        <v>36</v>
      </c>
      <c r="J3" s="9" t="s">
        <v>33</v>
      </c>
      <c r="K3" s="9" t="s">
        <v>26</v>
      </c>
      <c r="L3" s="9" t="s">
        <v>27</v>
      </c>
      <c r="M3" s="9" t="s">
        <v>27</v>
      </c>
      <c r="N3" s="9" t="s">
        <v>28</v>
      </c>
      <c r="O3" s="9">
        <v>8.59</v>
      </c>
      <c r="P3" s="9">
        <v>5.39</v>
      </c>
      <c r="Q3" s="9">
        <v>3.53</v>
      </c>
      <c r="R3" s="9">
        <v>55.5</v>
      </c>
      <c r="S3" s="9">
        <v>65.5</v>
      </c>
      <c r="T3" s="9">
        <v>5400</v>
      </c>
      <c r="U3" s="5">
        <v>-83</v>
      </c>
      <c r="V3" s="6">
        <f t="shared" si="0"/>
        <v>918</v>
      </c>
      <c r="W3" s="7">
        <f t="shared" si="1"/>
        <v>918</v>
      </c>
      <c r="X3" s="9" t="s">
        <v>75</v>
      </c>
      <c r="Y3" s="9" t="s">
        <v>76</v>
      </c>
      <c r="Z3" s="9" t="s">
        <v>77</v>
      </c>
      <c r="AA3" s="11"/>
    </row>
    <row r="4" spans="1:27">
      <c r="A4" s="8" t="s">
        <v>23</v>
      </c>
      <c r="B4" s="8">
        <v>788628</v>
      </c>
      <c r="C4" s="8" t="s">
        <v>24</v>
      </c>
      <c r="D4" s="8">
        <v>474128539</v>
      </c>
      <c r="E4" s="8" t="s">
        <v>29</v>
      </c>
      <c r="F4" s="8" t="s">
        <v>89</v>
      </c>
      <c r="G4" s="9">
        <v>1</v>
      </c>
      <c r="H4" s="9">
        <v>1.01</v>
      </c>
      <c r="I4" s="9" t="s">
        <v>32</v>
      </c>
      <c r="J4" s="9" t="s">
        <v>35</v>
      </c>
      <c r="K4" s="9" t="s">
        <v>26</v>
      </c>
      <c r="L4" s="9" t="s">
        <v>27</v>
      </c>
      <c r="M4" s="9" t="s">
        <v>34</v>
      </c>
      <c r="N4" s="9" t="s">
        <v>28</v>
      </c>
      <c r="O4" s="9">
        <v>9.18</v>
      </c>
      <c r="P4" s="9">
        <v>5.32</v>
      </c>
      <c r="Q4" s="9">
        <v>3.44</v>
      </c>
      <c r="R4" s="9">
        <v>59.5</v>
      </c>
      <c r="S4" s="9">
        <v>64.7</v>
      </c>
      <c r="T4" s="9">
        <v>5100</v>
      </c>
      <c r="U4" s="5">
        <v>-83</v>
      </c>
      <c r="V4" s="6">
        <f t="shared" si="0"/>
        <v>867</v>
      </c>
      <c r="W4" s="7">
        <f t="shared" si="1"/>
        <v>875.67</v>
      </c>
      <c r="X4" s="9" t="s">
        <v>38</v>
      </c>
      <c r="Y4" s="9" t="s">
        <v>39</v>
      </c>
      <c r="Z4" s="9" t="s">
        <v>53</v>
      </c>
      <c r="AA4" s="11"/>
    </row>
    <row r="5" spans="1:27">
      <c r="A5" s="8" t="s">
        <v>23</v>
      </c>
      <c r="B5" s="8">
        <v>788631</v>
      </c>
      <c r="C5" s="8" t="s">
        <v>24</v>
      </c>
      <c r="D5" s="8">
        <v>474128501</v>
      </c>
      <c r="E5" s="8" t="s">
        <v>29</v>
      </c>
      <c r="F5" s="8" t="s">
        <v>90</v>
      </c>
      <c r="G5" s="9">
        <v>1</v>
      </c>
      <c r="H5" s="9">
        <v>1.02</v>
      </c>
      <c r="I5" s="9" t="s">
        <v>32</v>
      </c>
      <c r="J5" s="9" t="s">
        <v>35</v>
      </c>
      <c r="K5" s="9" t="s">
        <v>26</v>
      </c>
      <c r="L5" s="9" t="s">
        <v>27</v>
      </c>
      <c r="M5" s="9" t="s">
        <v>34</v>
      </c>
      <c r="N5" s="9" t="s">
        <v>28</v>
      </c>
      <c r="O5" s="9">
        <v>8.85</v>
      </c>
      <c r="P5" s="9">
        <v>5.63</v>
      </c>
      <c r="Q5" s="9">
        <v>3.48</v>
      </c>
      <c r="R5" s="9">
        <v>62</v>
      </c>
      <c r="S5" s="9">
        <v>61.8</v>
      </c>
      <c r="T5" s="9">
        <v>5100</v>
      </c>
      <c r="U5" s="5">
        <v>-83</v>
      </c>
      <c r="V5" s="6">
        <f t="shared" si="0"/>
        <v>867</v>
      </c>
      <c r="W5" s="7">
        <f t="shared" si="1"/>
        <v>884.34</v>
      </c>
      <c r="X5" s="9" t="s">
        <v>63</v>
      </c>
      <c r="Y5" s="9" t="s">
        <v>64</v>
      </c>
      <c r="Z5" s="9" t="s">
        <v>65</v>
      </c>
      <c r="AA5" s="11"/>
    </row>
    <row r="6" spans="1:27">
      <c r="A6" s="8" t="s">
        <v>23</v>
      </c>
      <c r="B6" s="8">
        <v>788637</v>
      </c>
      <c r="C6" s="8" t="s">
        <v>24</v>
      </c>
      <c r="D6" s="8">
        <v>474128509</v>
      </c>
      <c r="E6" s="8" t="s">
        <v>29</v>
      </c>
      <c r="F6" s="8" t="s">
        <v>91</v>
      </c>
      <c r="G6" s="9">
        <v>1</v>
      </c>
      <c r="H6" s="9">
        <v>1.04</v>
      </c>
      <c r="I6" s="9" t="s">
        <v>25</v>
      </c>
      <c r="J6" s="9" t="s">
        <v>35</v>
      </c>
      <c r="K6" s="9" t="s">
        <v>26</v>
      </c>
      <c r="L6" s="9" t="s">
        <v>27</v>
      </c>
      <c r="M6" s="9" t="s">
        <v>27</v>
      </c>
      <c r="N6" s="9" t="s">
        <v>28</v>
      </c>
      <c r="O6" s="9">
        <v>8.49</v>
      </c>
      <c r="P6" s="9">
        <v>5.85</v>
      </c>
      <c r="Q6" s="9">
        <v>3.63</v>
      </c>
      <c r="R6" s="9">
        <v>59</v>
      </c>
      <c r="S6" s="9">
        <v>62.1</v>
      </c>
      <c r="T6" s="9">
        <v>4200</v>
      </c>
      <c r="U6" s="5">
        <v>-83</v>
      </c>
      <c r="V6" s="6">
        <f t="shared" si="0"/>
        <v>714</v>
      </c>
      <c r="W6" s="7">
        <f t="shared" si="1"/>
        <v>742.56000000000006</v>
      </c>
      <c r="X6" s="9" t="s">
        <v>40</v>
      </c>
      <c r="Y6" s="9" t="s">
        <v>41</v>
      </c>
      <c r="Z6" s="9" t="s">
        <v>54</v>
      </c>
      <c r="AA6" s="11"/>
    </row>
    <row r="7" spans="1:27">
      <c r="A7" s="8" t="s">
        <v>23</v>
      </c>
      <c r="B7" s="8">
        <v>788639</v>
      </c>
      <c r="C7" s="8" t="s">
        <v>24</v>
      </c>
      <c r="D7" s="8">
        <v>474128656</v>
      </c>
      <c r="E7" s="8" t="s">
        <v>29</v>
      </c>
      <c r="F7" s="8" t="s">
        <v>92</v>
      </c>
      <c r="G7" s="9">
        <v>1</v>
      </c>
      <c r="H7" s="9">
        <v>1.04</v>
      </c>
      <c r="I7" s="9" t="s">
        <v>36</v>
      </c>
      <c r="J7" s="9" t="s">
        <v>30</v>
      </c>
      <c r="K7" s="9" t="s">
        <v>26</v>
      </c>
      <c r="L7" s="9" t="s">
        <v>27</v>
      </c>
      <c r="M7" s="9" t="s">
        <v>34</v>
      </c>
      <c r="N7" s="9" t="s">
        <v>28</v>
      </c>
      <c r="O7" s="9">
        <v>8.8800000000000008</v>
      </c>
      <c r="P7" s="9">
        <v>5.7</v>
      </c>
      <c r="Q7" s="9">
        <v>3.46</v>
      </c>
      <c r="R7" s="9">
        <v>60.5</v>
      </c>
      <c r="S7" s="9">
        <v>60.7</v>
      </c>
      <c r="T7" s="9">
        <v>5700</v>
      </c>
      <c r="U7" s="5">
        <v>-83</v>
      </c>
      <c r="V7" s="6">
        <f t="shared" si="0"/>
        <v>969</v>
      </c>
      <c r="W7" s="7">
        <f t="shared" si="1"/>
        <v>1007.76</v>
      </c>
      <c r="X7" s="9" t="s">
        <v>66</v>
      </c>
      <c r="Y7" s="9" t="s">
        <v>67</v>
      </c>
      <c r="Z7" s="9" t="s">
        <v>68</v>
      </c>
      <c r="AA7" s="11"/>
    </row>
    <row r="8" spans="1:27">
      <c r="A8" s="8" t="s">
        <v>23</v>
      </c>
      <c r="B8" s="8">
        <v>788640</v>
      </c>
      <c r="C8" s="8" t="s">
        <v>24</v>
      </c>
      <c r="D8" s="8">
        <v>474128405</v>
      </c>
      <c r="E8" s="8" t="s">
        <v>29</v>
      </c>
      <c r="F8" s="8" t="s">
        <v>93</v>
      </c>
      <c r="G8" s="9">
        <v>1</v>
      </c>
      <c r="H8" s="9">
        <v>1.05</v>
      </c>
      <c r="I8" s="9" t="s">
        <v>32</v>
      </c>
      <c r="J8" s="9" t="s">
        <v>35</v>
      </c>
      <c r="K8" s="9" t="s">
        <v>26</v>
      </c>
      <c r="L8" s="9" t="s">
        <v>27</v>
      </c>
      <c r="M8" s="9" t="s">
        <v>34</v>
      </c>
      <c r="N8" s="9" t="s">
        <v>28</v>
      </c>
      <c r="O8" s="9">
        <v>8.8800000000000008</v>
      </c>
      <c r="P8" s="9">
        <v>5.66</v>
      </c>
      <c r="Q8" s="9">
        <v>3.46</v>
      </c>
      <c r="R8" s="9">
        <v>58</v>
      </c>
      <c r="S8" s="9">
        <v>61.1</v>
      </c>
      <c r="T8" s="9">
        <v>5100</v>
      </c>
      <c r="U8" s="5">
        <v>-83</v>
      </c>
      <c r="V8" s="6">
        <f t="shared" si="0"/>
        <v>867</v>
      </c>
      <c r="W8" s="7">
        <f t="shared" si="1"/>
        <v>910.35</v>
      </c>
      <c r="X8" s="9" t="s">
        <v>42</v>
      </c>
      <c r="Y8" s="9" t="s">
        <v>43</v>
      </c>
      <c r="Z8" s="9" t="s">
        <v>55</v>
      </c>
      <c r="AA8" s="11"/>
    </row>
    <row r="9" spans="1:27">
      <c r="A9" s="8" t="s">
        <v>23</v>
      </c>
      <c r="B9" s="8">
        <v>788641</v>
      </c>
      <c r="C9" s="8" t="s">
        <v>24</v>
      </c>
      <c r="D9" s="8">
        <v>474128728</v>
      </c>
      <c r="E9" s="8" t="s">
        <v>29</v>
      </c>
      <c r="F9" s="8" t="s">
        <v>94</v>
      </c>
      <c r="G9" s="9">
        <v>1</v>
      </c>
      <c r="H9" s="9">
        <v>1.06</v>
      </c>
      <c r="I9" s="9" t="s">
        <v>25</v>
      </c>
      <c r="J9" s="9" t="s">
        <v>35</v>
      </c>
      <c r="K9" s="9" t="s">
        <v>26</v>
      </c>
      <c r="L9" s="9" t="s">
        <v>27</v>
      </c>
      <c r="M9" s="9" t="s">
        <v>27</v>
      </c>
      <c r="N9" s="9" t="s">
        <v>28</v>
      </c>
      <c r="O9" s="9">
        <v>8.9</v>
      </c>
      <c r="P9" s="9">
        <v>5.56</v>
      </c>
      <c r="Q9" s="9">
        <v>3.62</v>
      </c>
      <c r="R9" s="9">
        <v>59</v>
      </c>
      <c r="S9" s="9">
        <v>65.099999999999994</v>
      </c>
      <c r="T9" s="9">
        <v>4200</v>
      </c>
      <c r="U9" s="5">
        <v>-83</v>
      </c>
      <c r="V9" s="6">
        <f t="shared" si="0"/>
        <v>714</v>
      </c>
      <c r="W9" s="7">
        <f t="shared" si="1"/>
        <v>756.84</v>
      </c>
      <c r="X9" s="9" t="s">
        <v>78</v>
      </c>
      <c r="Y9" s="9" t="s">
        <v>79</v>
      </c>
      <c r="Z9" s="9" t="s">
        <v>80</v>
      </c>
      <c r="AA9" s="11"/>
    </row>
    <row r="10" spans="1:27">
      <c r="A10" s="8" t="s">
        <v>23</v>
      </c>
      <c r="B10" s="8">
        <v>788644</v>
      </c>
      <c r="C10" s="8" t="s">
        <v>24</v>
      </c>
      <c r="D10" s="8">
        <v>474128570</v>
      </c>
      <c r="E10" s="8" t="s">
        <v>29</v>
      </c>
      <c r="F10" s="8" t="s">
        <v>95</v>
      </c>
      <c r="G10" s="9">
        <v>1</v>
      </c>
      <c r="H10" s="9">
        <v>1.08</v>
      </c>
      <c r="I10" s="9" t="s">
        <v>32</v>
      </c>
      <c r="J10" s="9" t="s">
        <v>35</v>
      </c>
      <c r="K10" s="9" t="s">
        <v>26</v>
      </c>
      <c r="L10" s="9" t="s">
        <v>27</v>
      </c>
      <c r="M10" s="9" t="s">
        <v>27</v>
      </c>
      <c r="N10" s="9" t="s">
        <v>28</v>
      </c>
      <c r="O10" s="9">
        <v>9.24</v>
      </c>
      <c r="P10" s="9">
        <v>5.64</v>
      </c>
      <c r="Q10" s="9">
        <v>3.65</v>
      </c>
      <c r="R10" s="9">
        <v>62.5</v>
      </c>
      <c r="S10" s="9">
        <v>64.7</v>
      </c>
      <c r="T10" s="9">
        <v>5100</v>
      </c>
      <c r="U10" s="5">
        <v>-83</v>
      </c>
      <c r="V10" s="6">
        <f t="shared" si="0"/>
        <v>867</v>
      </c>
      <c r="W10" s="7">
        <f t="shared" si="1"/>
        <v>936.36</v>
      </c>
      <c r="X10" s="9" t="s">
        <v>44</v>
      </c>
      <c r="Y10" s="9" t="s">
        <v>45</v>
      </c>
      <c r="Z10" s="9" t="s">
        <v>56</v>
      </c>
      <c r="AA10" s="11"/>
    </row>
    <row r="11" spans="1:27">
      <c r="A11" s="8" t="s">
        <v>23</v>
      </c>
      <c r="B11" s="8">
        <v>788653</v>
      </c>
      <c r="C11" s="8" t="s">
        <v>24</v>
      </c>
      <c r="D11" s="8">
        <v>474128537</v>
      </c>
      <c r="E11" s="8" t="s">
        <v>29</v>
      </c>
      <c r="F11" s="8" t="s">
        <v>96</v>
      </c>
      <c r="G11" s="9">
        <v>1</v>
      </c>
      <c r="H11" s="9">
        <v>1.1399999999999999</v>
      </c>
      <c r="I11" s="9" t="s">
        <v>25</v>
      </c>
      <c r="J11" s="9" t="s">
        <v>35</v>
      </c>
      <c r="K11" s="9" t="s">
        <v>26</v>
      </c>
      <c r="L11" s="9" t="s">
        <v>27</v>
      </c>
      <c r="M11" s="9" t="s">
        <v>34</v>
      </c>
      <c r="N11" s="9" t="s">
        <v>28</v>
      </c>
      <c r="O11" s="9">
        <v>9.2799999999999994</v>
      </c>
      <c r="P11" s="9">
        <v>5.78</v>
      </c>
      <c r="Q11" s="9">
        <v>3.53</v>
      </c>
      <c r="R11" s="9">
        <v>63.5</v>
      </c>
      <c r="S11" s="9">
        <v>61.1</v>
      </c>
      <c r="T11" s="9">
        <v>4200</v>
      </c>
      <c r="U11" s="5">
        <v>-83</v>
      </c>
      <c r="V11" s="6">
        <f t="shared" si="0"/>
        <v>714</v>
      </c>
      <c r="W11" s="7">
        <f t="shared" si="1"/>
        <v>813.95999999999992</v>
      </c>
      <c r="X11" s="9" t="s">
        <v>46</v>
      </c>
      <c r="Y11" s="9" t="s">
        <v>47</v>
      </c>
      <c r="Z11" s="9" t="s">
        <v>57</v>
      </c>
      <c r="AA11" s="11"/>
    </row>
    <row r="12" spans="1:27">
      <c r="A12" s="8" t="s">
        <v>23</v>
      </c>
      <c r="B12" s="8">
        <v>788654</v>
      </c>
      <c r="C12" s="8" t="s">
        <v>24</v>
      </c>
      <c r="D12" s="8">
        <v>474128408</v>
      </c>
      <c r="E12" s="8" t="s">
        <v>29</v>
      </c>
      <c r="F12" s="8" t="s">
        <v>87</v>
      </c>
      <c r="G12" s="9">
        <v>1</v>
      </c>
      <c r="H12" s="9">
        <v>1.1499999999999999</v>
      </c>
      <c r="I12" s="9" t="s">
        <v>25</v>
      </c>
      <c r="J12" s="9" t="s">
        <v>35</v>
      </c>
      <c r="K12" s="9" t="s">
        <v>26</v>
      </c>
      <c r="L12" s="9" t="s">
        <v>27</v>
      </c>
      <c r="M12" s="9" t="s">
        <v>27</v>
      </c>
      <c r="N12" s="9" t="s">
        <v>28</v>
      </c>
      <c r="O12" s="9">
        <v>9</v>
      </c>
      <c r="P12" s="9">
        <v>5.7</v>
      </c>
      <c r="Q12" s="9">
        <v>3.63</v>
      </c>
      <c r="R12" s="9">
        <v>60.5</v>
      </c>
      <c r="S12" s="9">
        <v>63.7</v>
      </c>
      <c r="T12" s="9">
        <v>4200</v>
      </c>
      <c r="U12" s="5">
        <v>-83</v>
      </c>
      <c r="V12" s="6">
        <f t="shared" si="0"/>
        <v>714</v>
      </c>
      <c r="W12" s="7">
        <f t="shared" si="1"/>
        <v>821.09999999999991</v>
      </c>
      <c r="X12" s="9" t="s">
        <v>48</v>
      </c>
      <c r="Y12" s="9" t="s">
        <v>49</v>
      </c>
      <c r="Z12" s="9" t="s">
        <v>58</v>
      </c>
      <c r="AA12" s="11"/>
    </row>
    <row r="13" spans="1:27">
      <c r="A13" s="8" t="s">
        <v>23</v>
      </c>
      <c r="B13" s="8">
        <v>788657</v>
      </c>
      <c r="C13" s="8" t="s">
        <v>24</v>
      </c>
      <c r="D13" s="8">
        <v>474128413</v>
      </c>
      <c r="E13" s="8" t="s">
        <v>29</v>
      </c>
      <c r="F13" s="4" t="s">
        <v>88</v>
      </c>
      <c r="G13" s="9">
        <v>1</v>
      </c>
      <c r="H13" s="9">
        <v>1.19</v>
      </c>
      <c r="I13" s="9" t="s">
        <v>25</v>
      </c>
      <c r="J13" s="9" t="s">
        <v>35</v>
      </c>
      <c r="K13" s="9" t="s">
        <v>26</v>
      </c>
      <c r="L13" s="9" t="s">
        <v>27</v>
      </c>
      <c r="M13" s="9" t="s">
        <v>27</v>
      </c>
      <c r="N13" s="9" t="s">
        <v>28</v>
      </c>
      <c r="O13" s="9">
        <v>9.1999999999999993</v>
      </c>
      <c r="P13" s="9">
        <v>6</v>
      </c>
      <c r="Q13" s="9">
        <v>3.6</v>
      </c>
      <c r="R13" s="9">
        <v>61.5</v>
      </c>
      <c r="S13" s="9">
        <v>60</v>
      </c>
      <c r="T13" s="9">
        <v>4200</v>
      </c>
      <c r="U13" s="5">
        <v>-83</v>
      </c>
      <c r="V13" s="6">
        <f t="shared" si="0"/>
        <v>714</v>
      </c>
      <c r="W13" s="7">
        <f t="shared" si="1"/>
        <v>849.66</v>
      </c>
      <c r="X13" s="9" t="s">
        <v>81</v>
      </c>
      <c r="Y13" s="9" t="s">
        <v>82</v>
      </c>
      <c r="Z13" s="9" t="s">
        <v>83</v>
      </c>
      <c r="AA13" s="11"/>
    </row>
    <row r="14" spans="1:27">
      <c r="A14" s="8" t="s">
        <v>23</v>
      </c>
      <c r="B14" s="8">
        <v>788658</v>
      </c>
      <c r="C14" s="8" t="s">
        <v>24</v>
      </c>
      <c r="D14" s="8">
        <v>474128412</v>
      </c>
      <c r="E14" s="8" t="s">
        <v>29</v>
      </c>
      <c r="F14" s="8" t="s">
        <v>89</v>
      </c>
      <c r="G14" s="9">
        <v>1</v>
      </c>
      <c r="H14" s="9">
        <v>1.21</v>
      </c>
      <c r="I14" s="9" t="s">
        <v>25</v>
      </c>
      <c r="J14" s="9" t="s">
        <v>35</v>
      </c>
      <c r="K14" s="9" t="s">
        <v>26</v>
      </c>
      <c r="L14" s="9" t="s">
        <v>27</v>
      </c>
      <c r="M14" s="9" t="s">
        <v>27</v>
      </c>
      <c r="N14" s="9" t="s">
        <v>28</v>
      </c>
      <c r="O14" s="9">
        <v>9.16</v>
      </c>
      <c r="P14" s="9">
        <v>5.92</v>
      </c>
      <c r="Q14" s="9">
        <v>3.76</v>
      </c>
      <c r="R14" s="9">
        <v>55.5</v>
      </c>
      <c r="S14" s="9">
        <v>63.5</v>
      </c>
      <c r="T14" s="9">
        <v>4200</v>
      </c>
      <c r="U14" s="5">
        <v>-83</v>
      </c>
      <c r="V14" s="6">
        <f t="shared" si="0"/>
        <v>714</v>
      </c>
      <c r="W14" s="7">
        <f t="shared" si="1"/>
        <v>863.93999999999994</v>
      </c>
      <c r="X14" s="9" t="s">
        <v>50</v>
      </c>
      <c r="Y14" s="9" t="s">
        <v>51</v>
      </c>
      <c r="Z14" s="9" t="s">
        <v>59</v>
      </c>
      <c r="AA14" s="11"/>
    </row>
    <row r="15" spans="1:27">
      <c r="A15" s="8" t="s">
        <v>23</v>
      </c>
      <c r="B15" s="8">
        <v>790619</v>
      </c>
      <c r="C15" s="8" t="s">
        <v>24</v>
      </c>
      <c r="D15" s="8">
        <v>478110342</v>
      </c>
      <c r="E15" s="8" t="s">
        <v>37</v>
      </c>
      <c r="F15" s="8" t="s">
        <v>90</v>
      </c>
      <c r="G15" s="9">
        <v>1</v>
      </c>
      <c r="H15" s="9">
        <v>2</v>
      </c>
      <c r="I15" s="9" t="s">
        <v>52</v>
      </c>
      <c r="J15" s="9" t="s">
        <v>33</v>
      </c>
      <c r="K15" s="9" t="s">
        <v>34</v>
      </c>
      <c r="L15" s="9" t="s">
        <v>27</v>
      </c>
      <c r="M15" s="9" t="s">
        <v>27</v>
      </c>
      <c r="N15" s="9" t="s">
        <v>28</v>
      </c>
      <c r="O15" s="9">
        <v>8.08</v>
      </c>
      <c r="P15" s="9">
        <v>8.09</v>
      </c>
      <c r="Q15" s="9">
        <v>4.78</v>
      </c>
      <c r="R15" s="9">
        <v>63</v>
      </c>
      <c r="S15" s="9">
        <v>59.1</v>
      </c>
      <c r="T15" s="9">
        <v>7900</v>
      </c>
      <c r="U15" s="5">
        <v>-86.5</v>
      </c>
      <c r="V15" s="6">
        <f t="shared" si="0"/>
        <v>1066.5</v>
      </c>
      <c r="W15" s="7">
        <f t="shared" si="1"/>
        <v>2133</v>
      </c>
      <c r="X15" s="9" t="s">
        <v>84</v>
      </c>
      <c r="Y15" s="9" t="s">
        <v>85</v>
      </c>
      <c r="Z15" s="9" t="s">
        <v>86</v>
      </c>
      <c r="AA15" s="11"/>
    </row>
    <row r="16" spans="1:27">
      <c r="A16" s="8" t="s">
        <v>23</v>
      </c>
      <c r="B16" s="8">
        <v>790713</v>
      </c>
      <c r="C16" s="8" t="s">
        <v>24</v>
      </c>
      <c r="D16" s="8">
        <v>476154670</v>
      </c>
      <c r="E16" s="8" t="s">
        <v>29</v>
      </c>
      <c r="F16" s="8" t="s">
        <v>91</v>
      </c>
      <c r="G16" s="9">
        <v>1</v>
      </c>
      <c r="H16" s="9">
        <v>1</v>
      </c>
      <c r="I16" s="9" t="s">
        <v>32</v>
      </c>
      <c r="J16" s="9" t="s">
        <v>35</v>
      </c>
      <c r="K16" s="9" t="s">
        <v>26</v>
      </c>
      <c r="L16" s="9" t="s">
        <v>27</v>
      </c>
      <c r="M16" s="9" t="s">
        <v>34</v>
      </c>
      <c r="N16" s="9" t="s">
        <v>28</v>
      </c>
      <c r="O16" s="9">
        <v>8.64</v>
      </c>
      <c r="P16" s="9">
        <v>5.55</v>
      </c>
      <c r="Q16" s="9">
        <v>3.39</v>
      </c>
      <c r="R16" s="9">
        <v>59</v>
      </c>
      <c r="S16" s="9">
        <v>61.1</v>
      </c>
      <c r="T16" s="9">
        <v>5100</v>
      </c>
      <c r="U16" s="5">
        <v>-83</v>
      </c>
      <c r="V16" s="6">
        <f t="shared" si="0"/>
        <v>867</v>
      </c>
      <c r="W16" s="7">
        <f t="shared" si="1"/>
        <v>867</v>
      </c>
      <c r="X16" s="9" t="s">
        <v>69</v>
      </c>
      <c r="Y16" s="9" t="s">
        <v>70</v>
      </c>
      <c r="Z16" s="9" t="s">
        <v>71</v>
      </c>
      <c r="AA16" s="11"/>
    </row>
    <row r="17" spans="1:26">
      <c r="A17" s="12" t="s">
        <v>31</v>
      </c>
      <c r="B17" s="13"/>
      <c r="C17" s="13"/>
      <c r="D17" s="13"/>
      <c r="E17" s="13"/>
      <c r="F17" s="14"/>
      <c r="G17" s="10">
        <f>SUM(G2:G16)</f>
        <v>15</v>
      </c>
      <c r="H17" s="10">
        <f>SUM(H2:H16)</f>
        <v>16.989999999999998</v>
      </c>
      <c r="I17" s="9" t="s">
        <v>26</v>
      </c>
      <c r="J17" s="9" t="s">
        <v>26</v>
      </c>
      <c r="K17" s="9" t="s">
        <v>26</v>
      </c>
      <c r="L17" s="9" t="s">
        <v>26</v>
      </c>
      <c r="M17" s="9" t="s">
        <v>26</v>
      </c>
      <c r="N17" s="9" t="s">
        <v>26</v>
      </c>
      <c r="O17" s="9" t="s">
        <v>26</v>
      </c>
      <c r="P17" s="9" t="s">
        <v>26</v>
      </c>
      <c r="Q17" s="9" t="s">
        <v>26</v>
      </c>
      <c r="R17" s="9" t="s">
        <v>26</v>
      </c>
      <c r="S17" s="9" t="s">
        <v>26</v>
      </c>
      <c r="T17" s="9" t="s">
        <v>26</v>
      </c>
      <c r="U17" s="9"/>
      <c r="V17" s="9"/>
      <c r="W17" s="9"/>
      <c r="X17" s="9" t="s">
        <v>26</v>
      </c>
      <c r="Y17" s="9" t="s">
        <v>26</v>
      </c>
      <c r="Z17" s="9" t="s">
        <v>26</v>
      </c>
    </row>
  </sheetData>
  <autoFilter ref="A1:Z16"/>
  <mergeCells count="1">
    <mergeCell ref="A17:F17"/>
  </mergeCells>
  <hyperlinks>
    <hyperlink ref="X2" r:id="rId1"/>
    <hyperlink ref="Y2" r:id="rId2"/>
    <hyperlink ref="Z2" r:id="rId3"/>
    <hyperlink ref="X3" r:id="rId4"/>
    <hyperlink ref="Y3" r:id="rId5"/>
    <hyperlink ref="Z3" r:id="rId6"/>
    <hyperlink ref="X4" r:id="rId7"/>
    <hyperlink ref="Y4" r:id="rId8"/>
    <hyperlink ref="Z4" r:id="rId9"/>
    <hyperlink ref="X5" r:id="rId10"/>
    <hyperlink ref="Y5" r:id="rId11"/>
    <hyperlink ref="Z5" r:id="rId12"/>
    <hyperlink ref="X6" r:id="rId13"/>
    <hyperlink ref="Y6" r:id="rId14"/>
    <hyperlink ref="Z6" r:id="rId15"/>
    <hyperlink ref="X7" r:id="rId16"/>
    <hyperlink ref="Y7" r:id="rId17"/>
    <hyperlink ref="Z7" r:id="rId18"/>
    <hyperlink ref="X8" r:id="rId19"/>
    <hyperlink ref="Y8" r:id="rId20"/>
    <hyperlink ref="Z8" r:id="rId21"/>
    <hyperlink ref="X9" r:id="rId22"/>
    <hyperlink ref="Y9" r:id="rId23"/>
    <hyperlink ref="Z9" r:id="rId24"/>
    <hyperlink ref="X10" r:id="rId25"/>
    <hyperlink ref="Y10" r:id="rId26"/>
    <hyperlink ref="Z10" r:id="rId27"/>
    <hyperlink ref="X11" r:id="rId28"/>
    <hyperlink ref="Y11" r:id="rId29"/>
    <hyperlink ref="Z11" r:id="rId30"/>
    <hyperlink ref="X12" r:id="rId31"/>
    <hyperlink ref="Y12" r:id="rId32"/>
    <hyperlink ref="Z12" r:id="rId33"/>
    <hyperlink ref="X13" r:id="rId34"/>
    <hyperlink ref="Y13" r:id="rId35"/>
    <hyperlink ref="Z13" r:id="rId36"/>
    <hyperlink ref="X14" r:id="rId37"/>
    <hyperlink ref="Y14" r:id="rId38"/>
    <hyperlink ref="Z14" r:id="rId39"/>
    <hyperlink ref="X15" r:id="rId40"/>
    <hyperlink ref="Y15" r:id="rId41"/>
    <hyperlink ref="Z15" r:id="rId42"/>
    <hyperlink ref="X16" r:id="rId43"/>
    <hyperlink ref="Y16" r:id="rId44"/>
    <hyperlink ref="Z16" r:id="rId45"/>
  </hyperlink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Stock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Adeeb</cp:lastModifiedBy>
  <dcterms:created xsi:type="dcterms:W3CDTF">2021-04-01T06:44:31Z</dcterms:created>
  <dcterms:modified xsi:type="dcterms:W3CDTF">2022-07-18T11:32:45Z</dcterms:modified>
</cp:coreProperties>
</file>